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89CEA942-FC72-44A3-8175-F2909F59BA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3" l="1"/>
  <c r="F77" i="3"/>
  <c r="E77" i="3"/>
  <c r="D77" i="3"/>
  <c r="C77" i="3"/>
  <c r="B77" i="3"/>
  <c r="B69" i="3"/>
  <c r="G61" i="3"/>
  <c r="F61" i="3"/>
  <c r="E61" i="3"/>
  <c r="D61" i="3"/>
  <c r="C61" i="3"/>
  <c r="B61" i="3"/>
  <c r="G56" i="3"/>
  <c r="G67" i="3" s="1"/>
  <c r="F56" i="3"/>
  <c r="F67" i="3" s="1"/>
  <c r="E56" i="3"/>
  <c r="E67" i="3" s="1"/>
  <c r="D56" i="3"/>
  <c r="D67" i="3" s="1"/>
  <c r="C56" i="3"/>
  <c r="C67" i="3" s="1"/>
  <c r="B56" i="3"/>
  <c r="B67" i="3" s="1"/>
  <c r="G47" i="3"/>
  <c r="G69" i="3" s="1"/>
  <c r="F47" i="3"/>
  <c r="F69" i="3" s="1"/>
  <c r="E47" i="3"/>
  <c r="E69" i="3" s="1"/>
  <c r="D47" i="3"/>
  <c r="D69" i="3" s="1"/>
  <c r="C47" i="3"/>
  <c r="C69" i="3" s="1"/>
  <c r="B47" i="3"/>
  <c r="G39" i="3"/>
  <c r="F39" i="3"/>
  <c r="E39" i="3"/>
  <c r="D39" i="3"/>
  <c r="C39" i="3"/>
  <c r="B39" i="3"/>
  <c r="G30" i="3"/>
  <c r="G43" i="3" s="1"/>
  <c r="G72" i="3" s="1"/>
  <c r="F30" i="3"/>
  <c r="F43" i="3" s="1"/>
  <c r="F72" i="3" s="1"/>
  <c r="E30" i="3"/>
  <c r="E43" i="3" s="1"/>
  <c r="E72" i="3" s="1"/>
  <c r="D30" i="3"/>
  <c r="D43" i="3" s="1"/>
  <c r="D72" i="3" s="1"/>
  <c r="C30" i="3"/>
  <c r="C43" i="3" s="1"/>
  <c r="C72" i="3" s="1"/>
  <c r="B30" i="3"/>
  <c r="B43" i="3" s="1"/>
  <c r="G18" i="3"/>
  <c r="F18" i="3"/>
  <c r="E18" i="3"/>
  <c r="D18" i="3"/>
  <c r="C18" i="3"/>
  <c r="B18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<sst xmlns="http://schemas.openxmlformats.org/spreadsheetml/2006/main" count="74" uniqueCount="74">
  <si>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</si>
  <si>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COMISION EJECUTIVA ESTATAL DE ATENCION INTEGRAL A VICTIMAS</t>
  </si>
  <si>
    <t>Devengado</t>
  </si>
  <si>
    <t>Estado Analitico del Ingreso Detallado-LDF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</si>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</sst>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25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  <xf numFmtId="0" fontId="12" fillId="0" borderId="0"/>
  </cellStyleXfs>
  <cellXfs count="45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9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3"/>
    </xf>
    <xf numFmtId="3" fontId="5" fillId="0" borderId="4" xfId="0" applyNumberFormat="1" applyFont="1" applyBorder="1"/>
    <xf numFmtId="0" fontId="7" fillId="0" borderId="4" xfId="0" applyFont="1" applyBorder="1" applyAlignment="1">
      <alignment horizontal="left" vertical="center" indent="3"/>
    </xf>
    <xf numFmtId="3" fontId="5" fillId="0" borderId="1" xfId="0" applyNumberFormat="1" applyFont="1" applyBorder="1"/>
    <xf numFmtId="3" fontId="10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9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5" fillId="0" borderId="4" xfId="0" applyFont="1" applyBorder="1" applyAlignment="1" applyProtection="1">
      <alignment horizontal="left" vertical="center" indent="3"/>
      <protection locked="0"/>
    </xf>
    <xf numFmtId="0" fontId="7" fillId="0" borderId="4" xfId="0" applyFont="1" applyBorder="1" applyAlignment="1" applyProtection="1">
      <alignment horizontal="left" vertical="center" indent="3"/>
      <protection locked="0"/>
    </xf>
    <xf numFmtId="0" fontId="5" fillId="0" borderId="4" xfId="0" applyFont="1" applyBorder="1" applyAlignment="1" applyProtection="1">
      <alignment horizontal="left" vertical="center" indent="5"/>
      <protection locked="0"/>
    </xf>
    <xf numFmtId="0" fontId="5" fillId="0" borderId="4" xfId="0" applyFont="1" applyBorder="1" applyAlignment="1" applyProtection="1">
      <alignment horizontal="left" vertical="center" wrapText="1" indent="5"/>
      <protection locked="0"/>
    </xf>
    <xf numFmtId="3" fontId="5" fillId="0" borderId="0" xfId="0" applyNumberFormat="1" applyFont="1"/>
    <xf numFmtId="0" fontId="7" fillId="0" borderId="4" xfId="0" applyFont="1" applyBorder="1" applyAlignment="1" applyProtection="1">
      <alignment horizontal="left" vertical="center" indent="1"/>
      <protection locked="0"/>
    </xf>
    <xf numFmtId="3" fontId="5" fillId="9" borderId="13" xfId="0" applyNumberFormat="1" applyFont="1" applyFill="1" applyBorder="1" applyAlignment="1">
      <alignment vertical="center"/>
    </xf>
    <xf numFmtId="0" fontId="5" fillId="0" borderId="4" xfId="0" applyFont="1" applyBorder="1" applyAlignment="1" applyProtection="1">
      <alignment horizontal="left" vertical="center" wrapText="1" indent="3"/>
      <protection locked="0"/>
    </xf>
    <xf numFmtId="0" fontId="5" fillId="0" borderId="4" xfId="0" applyFont="1" applyBorder="1" applyAlignment="1">
      <alignment horizontal="left" vertical="center" wrapText="1" indent="3"/>
    </xf>
    <xf numFmtId="0" fontId="6" fillId="9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2047876</xdr:colOff>
      <xdr:row>0</xdr:row>
      <xdr:rowOff>150813</xdr:rowOff>
    </xdr:from>
    <xdr:to>
      <xdr:col>6</xdr:col>
      <xdr:colOff>1899866</xdr:colOff>
      <xdr:row>1</xdr:row>
      <xdr:rowOff>723235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A0C9A3BE-2A57-4108-8EC8-37ECB800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53001" y="150813"/>
          <a:ext cx="4042990" cy="985172"/>
        </a:xfrm>
        <a:prstGeom prst="rect">
          <a:avLst/>
        </a:prstGeom>
      </xdr:spPr>
    </xdr:pic>
    <xdr:clientData/>
  </xdr:twoCellAnchor>
  <xdr:twoCellAnchor editAs="oneCell">
    <xdr:from>
      <xdr:col>0</xdr:col>
      <xdr:colOff>642938</xdr:colOff>
      <xdr:row>0</xdr:row>
      <xdr:rowOff>79375</xdr:rowOff>
    </xdr:from>
    <xdr:to>
      <xdr:col>0</xdr:col>
      <xdr:colOff>1595437</xdr:colOff>
      <xdr:row>2</xdr:row>
      <xdr:rowOff>53115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4ADC2F6-4154-4EF7-9D77-C8395F7D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8" y="79375"/>
          <a:ext cx="952499" cy="1243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E851-79B5-47C5-BD7B-B19C87B8F74D}">
  <dimension ref="A1:J78"/>
  <sheetViews>
    <sheetView tabSelected="1" view="pageBreakPreview" zoomScale="60" zoomScaleNormal="40" workbookViewId="0">
      <selection activeCell="D19" sqref="D19"/>
    </sheetView>
  </sheetViews>
  <sheetFormatPr baseColWidth="10" defaultRowHeight="32.25" x14ac:dyDescent="0.5"/>
  <cols>
    <col min="1" max="1" width="139.7109375" customWidth="1"/>
    <col min="2" max="7" width="31.42578125" style="1" customWidth="1"/>
    <col min="8" max="8" width="25.140625" bestFit="1" customWidth="1"/>
    <col min="10" max="10" width="22.28515625" bestFit="1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7"/>
      <c r="B2" s="5"/>
      <c r="C2" s="2"/>
      <c r="D2" s="2"/>
      <c r="E2" s="2"/>
      <c r="F2" s="2"/>
      <c r="G2" s="4"/>
    </row>
    <row r="3" spans="1:7" s="1" customFormat="1" x14ac:dyDescent="0.5">
      <c r="A3" s="33" t="s">
        <v>1</v>
      </c>
      <c r="B3" s="34"/>
      <c r="C3" s="34"/>
      <c r="D3" s="34"/>
      <c r="E3" s="34"/>
      <c r="F3" s="34"/>
      <c r="G3" s="35"/>
    </row>
    <row r="4" spans="1:7" s="1" customFormat="1" x14ac:dyDescent="0.5">
      <c r="A4" s="36" t="s">
        <v>3</v>
      </c>
      <c r="B4" s="37"/>
      <c r="C4" s="37"/>
      <c r="D4" s="37"/>
      <c r="E4" s="37"/>
      <c r="F4" s="37"/>
      <c r="G4" s="38"/>
    </row>
    <row r="5" spans="1:7" s="1" customFormat="1" x14ac:dyDescent="0.5">
      <c r="A5" s="36" t="s">
        <v>73</v>
      </c>
      <c r="B5" s="37"/>
      <c r="C5" s="37"/>
      <c r="D5" s="37"/>
      <c r="E5" s="37"/>
      <c r="F5" s="37"/>
      <c r="G5" s="38"/>
    </row>
    <row r="6" spans="1:7" s="1" customFormat="1" x14ac:dyDescent="0.5">
      <c r="A6" s="39" t="s">
        <v>0</v>
      </c>
      <c r="B6" s="40"/>
      <c r="C6" s="40"/>
      <c r="D6" s="40"/>
      <c r="E6" s="40"/>
      <c r="F6" s="40"/>
      <c r="G6" s="41"/>
    </row>
    <row r="7" spans="1:7" s="1" customFormat="1" x14ac:dyDescent="0.5">
      <c r="A7" s="42" t="s">
        <v>4</v>
      </c>
      <c r="B7" s="39" t="s">
        <v>5</v>
      </c>
      <c r="C7" s="40"/>
      <c r="D7" s="40"/>
      <c r="E7" s="40"/>
      <c r="F7" s="41"/>
      <c r="G7" s="44" t="s">
        <v>6</v>
      </c>
    </row>
    <row r="8" spans="1:7" s="1" customFormat="1" ht="64.5" x14ac:dyDescent="0.5">
      <c r="A8" s="43"/>
      <c r="B8" s="18" t="s">
        <v>7</v>
      </c>
      <c r="C8" s="6" t="s">
        <v>8</v>
      </c>
      <c r="D8" s="18" t="s">
        <v>9</v>
      </c>
      <c r="E8" s="18" t="s">
        <v>2</v>
      </c>
      <c r="F8" s="18" t="s">
        <v>10</v>
      </c>
      <c r="G8" s="44"/>
    </row>
    <row r="9" spans="1:7" s="1" customFormat="1" x14ac:dyDescent="0.5">
      <c r="A9" s="19"/>
      <c r="B9" s="20"/>
      <c r="C9" s="11"/>
      <c r="D9" s="21"/>
      <c r="E9" s="21"/>
      <c r="F9" s="21"/>
      <c r="G9" s="22"/>
    </row>
    <row r="10" spans="1:7" s="1" customFormat="1" x14ac:dyDescent="0.5">
      <c r="A10" s="23" t="s">
        <v>11</v>
      </c>
      <c r="B10" s="8"/>
      <c r="C10" s="8"/>
      <c r="D10" s="8"/>
      <c r="E10" s="8"/>
      <c r="F10" s="8"/>
      <c r="G10" s="8"/>
    </row>
    <row r="11" spans="1:7" s="1" customFormat="1" x14ac:dyDescent="0.5">
      <c r="A11" s="24" t="s">
        <v>12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s="1" customFormat="1" x14ac:dyDescent="0.5">
      <c r="A12" s="24" t="s">
        <v>13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s="1" customFormat="1" x14ac:dyDescent="0.5">
      <c r="A13" s="24" t="s">
        <v>14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s="1" customFormat="1" x14ac:dyDescent="0.5">
      <c r="A14" s="24" t="s">
        <v>15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s="1" customFormat="1" x14ac:dyDescent="0.5">
      <c r="A15" s="24" t="s">
        <v>16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s="1" customFormat="1" x14ac:dyDescent="0.5">
      <c r="A16" s="24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s="1" customFormat="1" x14ac:dyDescent="0.5">
      <c r="A17" s="24" t="s">
        <v>18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s="1" customFormat="1" x14ac:dyDescent="0.5">
      <c r="A18" s="25" t="s">
        <v>19</v>
      </c>
      <c r="B18" s="12">
        <f t="shared" ref="B18:G18" si="0">B19+B20+B21+B22+B23+B24+B25+B26+B27+B28+B29</f>
        <v>0</v>
      </c>
      <c r="C18" s="12">
        <f t="shared" si="0"/>
        <v>0</v>
      </c>
      <c r="D18" s="12">
        <f t="shared" si="0"/>
        <v>0</v>
      </c>
      <c r="E18" s="12">
        <f t="shared" si="0"/>
        <v>0</v>
      </c>
      <c r="F18" s="12">
        <f t="shared" si="0"/>
        <v>0</v>
      </c>
      <c r="G18" s="12">
        <f t="shared" si="0"/>
        <v>0</v>
      </c>
    </row>
    <row r="19" spans="1:7" s="1" customFormat="1" x14ac:dyDescent="0.5">
      <c r="A19" s="26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s="1" customFormat="1" x14ac:dyDescent="0.5">
      <c r="A20" s="26" t="s">
        <v>21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s="1" customFormat="1" x14ac:dyDescent="0.5">
      <c r="A21" s="26" t="s">
        <v>22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s="1" customFormat="1" x14ac:dyDescent="0.5">
      <c r="A22" s="26" t="s">
        <v>23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s="1" customFormat="1" x14ac:dyDescent="0.5">
      <c r="A23" s="26" t="s">
        <v>24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s="1" customFormat="1" x14ac:dyDescent="0.5">
      <c r="A24" s="26" t="s">
        <v>25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s="1" customFormat="1" x14ac:dyDescent="0.5">
      <c r="A25" s="26" t="s">
        <v>26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s="1" customFormat="1" x14ac:dyDescent="0.5">
      <c r="A26" s="26" t="s">
        <v>27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s="1" customFormat="1" x14ac:dyDescent="0.5">
      <c r="A27" s="26" t="s">
        <v>28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s="1" customFormat="1" x14ac:dyDescent="0.5">
      <c r="A28" s="26" t="s">
        <v>29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s="1" customFormat="1" ht="64.5" x14ac:dyDescent="0.5">
      <c r="A29" s="27" t="s">
        <v>30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s="1" customFormat="1" x14ac:dyDescent="0.5">
      <c r="A30" s="25" t="s">
        <v>31</v>
      </c>
      <c r="B30" s="12">
        <f t="shared" ref="B30:G30" si="1">B31+B32+B33+B34+B35</f>
        <v>0</v>
      </c>
      <c r="C30" s="12">
        <f t="shared" si="1"/>
        <v>0</v>
      </c>
      <c r="D30" s="12">
        <f t="shared" si="1"/>
        <v>0</v>
      </c>
      <c r="E30" s="12">
        <f t="shared" si="1"/>
        <v>0</v>
      </c>
      <c r="F30" s="12">
        <f t="shared" si="1"/>
        <v>0</v>
      </c>
      <c r="G30" s="12">
        <f t="shared" si="1"/>
        <v>0</v>
      </c>
    </row>
    <row r="31" spans="1:7" s="1" customFormat="1" x14ac:dyDescent="0.5">
      <c r="A31" s="26" t="s">
        <v>32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s="1" customFormat="1" x14ac:dyDescent="0.5">
      <c r="A32" s="26" t="s">
        <v>33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10" s="1" customFormat="1" x14ac:dyDescent="0.5">
      <c r="A33" s="26" t="s">
        <v>34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10" s="1" customFormat="1" x14ac:dyDescent="0.5">
      <c r="A34" s="26" t="s">
        <v>35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10" s="1" customFormat="1" x14ac:dyDescent="0.5">
      <c r="A35" s="26" t="s">
        <v>36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10" s="1" customFormat="1" x14ac:dyDescent="0.5">
      <c r="A36" s="24" t="s">
        <v>37</v>
      </c>
      <c r="B36" s="13">
        <v>17134297</v>
      </c>
      <c r="C36" s="13">
        <v>-1459828</v>
      </c>
      <c r="D36" s="13">
        <v>15674468</v>
      </c>
      <c r="E36" s="13">
        <v>15674468</v>
      </c>
      <c r="F36" s="13">
        <v>15674468</v>
      </c>
      <c r="G36" s="13">
        <v>0</v>
      </c>
      <c r="H36" s="28"/>
      <c r="J36" s="28"/>
    </row>
    <row r="37" spans="1:10" s="1" customFormat="1" x14ac:dyDescent="0.5">
      <c r="A37" s="24" t="s">
        <v>38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10" s="1" customFormat="1" x14ac:dyDescent="0.5">
      <c r="A38" s="26" t="s">
        <v>39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10" s="1" customFormat="1" x14ac:dyDescent="0.5">
      <c r="A39" s="25" t="s">
        <v>40</v>
      </c>
      <c r="B39" s="12">
        <f t="shared" ref="B39:G39" si="2">B40+B41</f>
        <v>0</v>
      </c>
      <c r="C39" s="12">
        <f t="shared" si="2"/>
        <v>0</v>
      </c>
      <c r="D39" s="12">
        <f t="shared" si="2"/>
        <v>0</v>
      </c>
      <c r="E39" s="12">
        <f t="shared" si="2"/>
        <v>0</v>
      </c>
      <c r="F39" s="12">
        <f t="shared" si="2"/>
        <v>0</v>
      </c>
      <c r="G39" s="12">
        <f t="shared" si="2"/>
        <v>0</v>
      </c>
    </row>
    <row r="40" spans="1:10" s="1" customFormat="1" x14ac:dyDescent="0.5">
      <c r="A40" s="26" t="s">
        <v>41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</row>
    <row r="41" spans="1:10" s="1" customFormat="1" x14ac:dyDescent="0.5">
      <c r="A41" s="26" t="s">
        <v>42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</row>
    <row r="42" spans="1:10" s="1" customFormat="1" ht="23.25" customHeight="1" x14ac:dyDescent="0.5">
      <c r="A42" s="14"/>
      <c r="B42" s="13"/>
      <c r="C42" s="13"/>
      <c r="D42" s="13"/>
      <c r="E42" s="13"/>
      <c r="F42" s="13"/>
      <c r="G42" s="13"/>
    </row>
    <row r="43" spans="1:10" s="1" customFormat="1" x14ac:dyDescent="0.5">
      <c r="A43" s="29" t="s">
        <v>43</v>
      </c>
      <c r="B43" s="12">
        <f t="shared" ref="B43:F43" si="3">B11+B12+B13+B14+B15+B16+B17+B18+B30+B36+B37+B39</f>
        <v>17134297</v>
      </c>
      <c r="C43" s="12">
        <f t="shared" si="3"/>
        <v>-1459828</v>
      </c>
      <c r="D43" s="12">
        <f>D11+D12+D13+D14+D15+D16+D17+D18+D30+D36+D37+D39</f>
        <v>15674468</v>
      </c>
      <c r="E43" s="12">
        <f>E11+E12+E13+E14+E15+E16+E17+E18+E30+E36+E37+E39</f>
        <v>15674468</v>
      </c>
      <c r="F43" s="12">
        <f t="shared" si="3"/>
        <v>15674468</v>
      </c>
      <c r="G43" s="12">
        <f>G11+G12+G13+G14+G15+G16+G17+G18+G30+G36+G37+G39</f>
        <v>0</v>
      </c>
    </row>
    <row r="44" spans="1:10" s="1" customFormat="1" x14ac:dyDescent="0.5">
      <c r="A44" s="23" t="s">
        <v>44</v>
      </c>
      <c r="B44" s="30"/>
      <c r="C44" s="30"/>
      <c r="D44" s="30"/>
      <c r="E44" s="30"/>
      <c r="F44" s="30"/>
      <c r="G44" s="12"/>
    </row>
    <row r="45" spans="1:10" s="1" customFormat="1" ht="23.25" customHeight="1" x14ac:dyDescent="0.5">
      <c r="A45" s="14"/>
      <c r="B45" s="15"/>
      <c r="C45" s="15"/>
      <c r="D45" s="15"/>
      <c r="E45" s="15"/>
      <c r="F45" s="15"/>
      <c r="G45" s="15"/>
    </row>
    <row r="46" spans="1:10" s="1" customFormat="1" x14ac:dyDescent="0.5">
      <c r="A46" s="23" t="s">
        <v>45</v>
      </c>
      <c r="B46" s="15"/>
      <c r="C46" s="15"/>
      <c r="D46" s="15"/>
      <c r="E46" s="15"/>
      <c r="F46" s="15"/>
      <c r="G46" s="15"/>
    </row>
    <row r="47" spans="1:10" s="1" customFormat="1" x14ac:dyDescent="0.5">
      <c r="A47" s="25" t="s">
        <v>46</v>
      </c>
      <c r="B47" s="12">
        <f t="shared" ref="B47:G47" si="4">B48+B49+B50+B51+B52+B53+B54+B55</f>
        <v>0</v>
      </c>
      <c r="C47" s="12">
        <f t="shared" si="4"/>
        <v>0</v>
      </c>
      <c r="D47" s="12">
        <f t="shared" si="4"/>
        <v>0</v>
      </c>
      <c r="E47" s="12">
        <f t="shared" si="4"/>
        <v>0</v>
      </c>
      <c r="F47" s="12">
        <f t="shared" si="4"/>
        <v>0</v>
      </c>
      <c r="G47" s="12">
        <f t="shared" si="4"/>
        <v>0</v>
      </c>
    </row>
    <row r="48" spans="1:10" s="1" customFormat="1" ht="64.5" x14ac:dyDescent="0.5">
      <c r="A48" s="27" t="s">
        <v>47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</row>
    <row r="49" spans="1:7" s="1" customFormat="1" x14ac:dyDescent="0.5">
      <c r="A49" s="26" t="s">
        <v>48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</row>
    <row r="50" spans="1:7" s="1" customFormat="1" x14ac:dyDescent="0.5">
      <c r="A50" s="26" t="s">
        <v>49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</row>
    <row r="51" spans="1:7" s="1" customFormat="1" ht="96.75" x14ac:dyDescent="0.5">
      <c r="A51" s="27" t="s">
        <v>50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</row>
    <row r="52" spans="1:7" s="1" customFormat="1" x14ac:dyDescent="0.5">
      <c r="A52" s="26" t="s">
        <v>51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</row>
    <row r="53" spans="1:7" s="1" customFormat="1" ht="64.5" x14ac:dyDescent="0.5">
      <c r="A53" s="27" t="s">
        <v>52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</row>
    <row r="54" spans="1:7" s="1" customFormat="1" ht="64.5" x14ac:dyDescent="0.5">
      <c r="A54" s="27" t="s">
        <v>53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</row>
    <row r="55" spans="1:7" s="1" customFormat="1" ht="64.5" x14ac:dyDescent="0.5">
      <c r="A55" s="27" t="s">
        <v>54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</row>
    <row r="56" spans="1:7" s="1" customFormat="1" x14ac:dyDescent="0.5">
      <c r="A56" s="25" t="s">
        <v>55</v>
      </c>
      <c r="B56" s="12">
        <f t="shared" ref="B56:G56" si="5">B57+B58+B59+B60</f>
        <v>0</v>
      </c>
      <c r="C56" s="12">
        <f t="shared" si="5"/>
        <v>0</v>
      </c>
      <c r="D56" s="12">
        <f t="shared" si="5"/>
        <v>0</v>
      </c>
      <c r="E56" s="12">
        <f t="shared" si="5"/>
        <v>0</v>
      </c>
      <c r="F56" s="12">
        <f t="shared" si="5"/>
        <v>0</v>
      </c>
      <c r="G56" s="12">
        <f t="shared" si="5"/>
        <v>0</v>
      </c>
    </row>
    <row r="57" spans="1:7" s="1" customFormat="1" x14ac:dyDescent="0.5">
      <c r="A57" s="26" t="s">
        <v>56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</row>
    <row r="58" spans="1:7" s="1" customFormat="1" x14ac:dyDescent="0.5">
      <c r="A58" s="26" t="s">
        <v>57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</row>
    <row r="59" spans="1:7" s="1" customFormat="1" x14ac:dyDescent="0.5">
      <c r="A59" s="26" t="s">
        <v>58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</row>
    <row r="60" spans="1:7" s="1" customFormat="1" x14ac:dyDescent="0.5">
      <c r="A60" s="26" t="s">
        <v>59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</row>
    <row r="61" spans="1:7" s="1" customFormat="1" x14ac:dyDescent="0.5">
      <c r="A61" s="25" t="s">
        <v>60</v>
      </c>
      <c r="B61" s="12">
        <f t="shared" ref="B61:G61" si="6">B62+B63</f>
        <v>0</v>
      </c>
      <c r="C61" s="12">
        <f t="shared" si="6"/>
        <v>0</v>
      </c>
      <c r="D61" s="12">
        <f t="shared" si="6"/>
        <v>0</v>
      </c>
      <c r="E61" s="12">
        <f t="shared" si="6"/>
        <v>0</v>
      </c>
      <c r="F61" s="12">
        <f t="shared" si="6"/>
        <v>0</v>
      </c>
      <c r="G61" s="12">
        <f t="shared" si="6"/>
        <v>0</v>
      </c>
    </row>
    <row r="62" spans="1:7" s="1" customFormat="1" ht="64.5" x14ac:dyDescent="0.5">
      <c r="A62" s="27" t="s">
        <v>61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</row>
    <row r="63" spans="1:7" s="1" customFormat="1" x14ac:dyDescent="0.5">
      <c r="A63" s="26" t="s">
        <v>62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</row>
    <row r="64" spans="1:7" s="1" customFormat="1" ht="64.5" x14ac:dyDescent="0.5">
      <c r="A64" s="31" t="s">
        <v>63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</row>
    <row r="65" spans="1:7" s="1" customFormat="1" x14ac:dyDescent="0.5">
      <c r="A65" s="24" t="s">
        <v>64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</row>
    <row r="66" spans="1:7" s="1" customFormat="1" ht="24.75" customHeight="1" x14ac:dyDescent="0.5">
      <c r="A66" s="14"/>
      <c r="B66" s="15"/>
      <c r="C66" s="15"/>
      <c r="D66" s="15"/>
      <c r="E66" s="15"/>
      <c r="F66" s="15"/>
      <c r="G66" s="15"/>
    </row>
    <row r="67" spans="1:7" s="1" customFormat="1" x14ac:dyDescent="0.5">
      <c r="A67" s="29" t="s">
        <v>65</v>
      </c>
      <c r="B67" s="12">
        <f t="shared" ref="B67:G67" si="7">B47+B56+B61+B64+B65</f>
        <v>0</v>
      </c>
      <c r="C67" s="12">
        <f t="shared" si="7"/>
        <v>0</v>
      </c>
      <c r="D67" s="12">
        <f t="shared" si="7"/>
        <v>0</v>
      </c>
      <c r="E67" s="12">
        <f t="shared" si="7"/>
        <v>0</v>
      </c>
      <c r="F67" s="12">
        <f t="shared" si="7"/>
        <v>0</v>
      </c>
      <c r="G67" s="12">
        <f t="shared" si="7"/>
        <v>0</v>
      </c>
    </row>
    <row r="68" spans="1:7" s="1" customFormat="1" ht="23.25" customHeight="1" x14ac:dyDescent="0.5">
      <c r="A68" s="14"/>
      <c r="B68" s="15"/>
      <c r="C68" s="15"/>
      <c r="D68" s="15"/>
      <c r="E68" s="15"/>
      <c r="F68" s="15"/>
      <c r="G68" s="15"/>
    </row>
    <row r="69" spans="1:7" s="1" customFormat="1" x14ac:dyDescent="0.5">
      <c r="A69" s="29" t="s">
        <v>66</v>
      </c>
      <c r="B69" s="12">
        <f>B70</f>
        <v>0</v>
      </c>
      <c r="C69" s="12">
        <f>C47</f>
        <v>0</v>
      </c>
      <c r="D69" s="12">
        <f>D47</f>
        <v>0</v>
      </c>
      <c r="E69" s="12">
        <f>E47</f>
        <v>0</v>
      </c>
      <c r="F69" s="12">
        <f>F47</f>
        <v>0</v>
      </c>
      <c r="G69" s="12">
        <f>G47</f>
        <v>0</v>
      </c>
    </row>
    <row r="70" spans="1:7" s="1" customFormat="1" x14ac:dyDescent="0.5">
      <c r="A70" s="7" t="s">
        <v>67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</row>
    <row r="71" spans="1:7" s="1" customFormat="1" ht="23.25" customHeight="1" x14ac:dyDescent="0.5">
      <c r="A71" s="14"/>
      <c r="B71" s="15"/>
      <c r="C71" s="15"/>
      <c r="D71" s="15"/>
      <c r="E71" s="15"/>
      <c r="F71" s="15"/>
      <c r="G71" s="15"/>
    </row>
    <row r="72" spans="1:7" s="1" customFormat="1" x14ac:dyDescent="0.5">
      <c r="A72" s="29" t="s">
        <v>68</v>
      </c>
      <c r="B72" s="12">
        <f t="shared" ref="B72:G72" si="8">B43+B67+B69</f>
        <v>17134297</v>
      </c>
      <c r="C72" s="12">
        <f t="shared" si="8"/>
        <v>-1459828</v>
      </c>
      <c r="D72" s="12">
        <f t="shared" si="8"/>
        <v>15674468</v>
      </c>
      <c r="E72" s="12">
        <f t="shared" si="8"/>
        <v>15674468</v>
      </c>
      <c r="F72" s="12">
        <f t="shared" si="8"/>
        <v>15674468</v>
      </c>
      <c r="G72" s="12">
        <f t="shared" si="8"/>
        <v>0</v>
      </c>
    </row>
    <row r="73" spans="1:7" s="1" customFormat="1" ht="23.25" customHeight="1" x14ac:dyDescent="0.5">
      <c r="A73" s="14"/>
      <c r="B73" s="15"/>
      <c r="C73" s="15"/>
      <c r="D73" s="15"/>
      <c r="E73" s="15"/>
      <c r="F73" s="15"/>
      <c r="G73" s="15"/>
    </row>
    <row r="74" spans="1:7" s="1" customFormat="1" x14ac:dyDescent="0.5">
      <c r="A74" s="9" t="s">
        <v>69</v>
      </c>
      <c r="B74" s="15"/>
      <c r="C74" s="15"/>
      <c r="D74" s="15"/>
      <c r="E74" s="15"/>
      <c r="F74" s="15"/>
      <c r="G74" s="15"/>
    </row>
    <row r="75" spans="1:7" s="1" customFormat="1" ht="64.5" x14ac:dyDescent="0.5">
      <c r="A75" s="32" t="s">
        <v>70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s="1" customFormat="1" ht="64.5" x14ac:dyDescent="0.5">
      <c r="A76" s="32" t="s">
        <v>71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</row>
    <row r="77" spans="1:7" s="1" customFormat="1" x14ac:dyDescent="0.5">
      <c r="A77" s="25" t="s">
        <v>72</v>
      </c>
      <c r="B77" s="12">
        <f t="shared" ref="B77:G77" si="9">B75+B76</f>
        <v>0</v>
      </c>
      <c r="C77" s="12">
        <f t="shared" si="9"/>
        <v>0</v>
      </c>
      <c r="D77" s="12">
        <f t="shared" si="9"/>
        <v>0</v>
      </c>
      <c r="E77" s="12">
        <f t="shared" si="9"/>
        <v>0</v>
      </c>
      <c r="F77" s="12">
        <f t="shared" si="9"/>
        <v>0</v>
      </c>
      <c r="G77" s="12">
        <f t="shared" si="9"/>
        <v>0</v>
      </c>
    </row>
    <row r="78" spans="1:7" s="1" customFormat="1" x14ac:dyDescent="0.5">
      <c r="A78" s="16"/>
      <c r="B78" s="10"/>
      <c r="C78" s="10"/>
      <c r="D78" s="10"/>
      <c r="E78" s="10"/>
      <c r="F78" s="10"/>
      <c r="G78" s="10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2F124A45-C266-48F3-8395-585BB2334060}">
      <formula1>-1.79769313486231E+100</formula1>
      <formula2>1.79769313486231E+100</formula2>
    </dataValidation>
  </dataValidations>
  <pageMargins left="0.70866141732283472" right="0.70866141732283472" top="0.39370078740157483" bottom="0.39370078740157483" header="0.31496062992125984" footer="0.31496062992125984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2025-01-27T19:55:07Z</dcterms:modified>
</cp:coreProperties>
</file>